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Chart " sheetId="2" r:id="rId2"/>
  </sheets>
  <calcPr calcId="125725"/>
</workbook>
</file>

<file path=xl/calcChain.xml><?xml version="1.0" encoding="utf-8"?>
<calcChain xmlns="http://schemas.openxmlformats.org/spreadsheetml/2006/main">
  <c r="E21" i="1"/>
  <c r="F10"/>
  <c r="G10" s="1"/>
  <c r="H10" s="1"/>
  <c r="F8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9"/>
  <c r="G9" s="1"/>
  <c r="H9" s="1"/>
  <c r="D24" l="1"/>
  <c r="G8"/>
  <c r="D23"/>
  <c r="G21" l="1"/>
  <c r="H8"/>
  <c r="H21" s="1"/>
</calcChain>
</file>

<file path=xl/sharedStrings.xml><?xml version="1.0" encoding="utf-8"?>
<sst xmlns="http://schemas.openxmlformats.org/spreadsheetml/2006/main" count="62" uniqueCount="62">
  <si>
    <t xml:space="preserve">City of Forth Worth Employee Salary </t>
  </si>
  <si>
    <t>Schedule of Raises</t>
  </si>
  <si>
    <t>Effective Date: 1/1/2011</t>
  </si>
  <si>
    <t>LAST</t>
  </si>
  <si>
    <t xml:space="preserve">FIRST </t>
  </si>
  <si>
    <t>POSITION</t>
  </si>
  <si>
    <t>YEARS OF</t>
  </si>
  <si>
    <t>SERVICE</t>
  </si>
  <si>
    <t>SALARY</t>
  </si>
  <si>
    <t>%</t>
  </si>
  <si>
    <t>INCREASE</t>
  </si>
  <si>
    <t>RAISE</t>
  </si>
  <si>
    <t xml:space="preserve">SALARY </t>
  </si>
  <si>
    <t>Fisser</t>
  </si>
  <si>
    <t>Crumb</t>
  </si>
  <si>
    <t xml:space="preserve">Allen </t>
  </si>
  <si>
    <t xml:space="preserve">Best </t>
  </si>
  <si>
    <t xml:space="preserve">Garret </t>
  </si>
  <si>
    <t>Garcia</t>
  </si>
  <si>
    <t>Streiffert</t>
  </si>
  <si>
    <t xml:space="preserve">Smith 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</si>
  <si>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</si>
  <si>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</si>
  <si>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</si>
  <si>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</si>
  <si>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</si>
  <si>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</si>
  <si>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</si>
  <si>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</si>
  <si>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</si>
  <si>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</si>
  <si>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</si>
  <si>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</si>
  <si>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</si>
  <si>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</si>
  <si>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 xml:space="preserve">Pamela </t>
  </si>
  <si>
    <t>Cheryl</t>
  </si>
  <si>
    <t>Dean</t>
  </si>
  <si>
    <t xml:space="preserve">Blake </t>
  </si>
  <si>
    <t xml:space="preserve">Chris </t>
  </si>
  <si>
    <t>City Manager</t>
  </si>
  <si>
    <t>Water Director</t>
  </si>
  <si>
    <t>City Auditor</t>
  </si>
  <si>
    <t xml:space="preserve">Legal Secretary </t>
  </si>
  <si>
    <t>Utility Administrator</t>
  </si>
  <si>
    <t>Field Operations Crew Leader</t>
  </si>
  <si>
    <t>Assistant ITS Director</t>
  </si>
  <si>
    <t xml:space="preserve">Account Technician </t>
  </si>
  <si>
    <t>Compliance Specailist</t>
  </si>
  <si>
    <t>Senior Librarian</t>
  </si>
  <si>
    <t xml:space="preserve">Librarian </t>
  </si>
  <si>
    <t>Public Events Manager</t>
  </si>
  <si>
    <t xml:space="preserve">Operations Manager </t>
  </si>
  <si>
    <t xml:space="preserve">Total number of people receiving a 5.5% raise? </t>
  </si>
  <si>
    <t xml:space="preserve">Total number of people with a 4% raise? </t>
  </si>
  <si>
    <t>Which employee has the highest salary for 2011?</t>
  </si>
  <si>
    <t xml:space="preserve">Which employee has the lowest salary for 2011? </t>
  </si>
  <si>
    <t xml:space="preserve">Darlene Allen </t>
  </si>
  <si>
    <t>Pamela Irwin</t>
  </si>
  <si>
    <t xml:space="preserve">fewest years of service also the least paid? </t>
  </si>
  <si>
    <t xml:space="preserve">Is the Employee with the </t>
  </si>
  <si>
    <t xml:space="preserve">No, they are the 2nd to last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</si>
</sst>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2011 Salary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Sheet1!$C$8:$C$20</c:f>
              <c:strCache>
                <c:ptCount val="13"/>
                <c:pt idx="0">
                  <c:v>City Auditor</c:v>
                </c:pt>
                <c:pt idx="1">
                  <c:v>City Manager</c:v>
                </c:pt>
                <c:pt idx="2">
                  <c:v>Water Director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 </c:v>
                </c:pt>
                <c:pt idx="7">
                  <c:v>Librarian </c:v>
                </c:pt>
                <c:pt idx="8">
                  <c:v>Senior Librarian</c:v>
                </c:pt>
                <c:pt idx="9">
                  <c:v>Legal Secretary </c:v>
                </c:pt>
                <c:pt idx="10">
                  <c:v>Account Technician </c:v>
                </c:pt>
                <c:pt idx="11">
                  <c:v>Field Operations Crew Leader</c:v>
                </c:pt>
                <c:pt idx="12">
                  <c:v>Compliance Specailist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252195.64</c:v>
                </c:pt>
                <c:pt idx="1">
                  <c:v>239057.72500000001</c:v>
                </c:pt>
                <c:pt idx="2">
                  <c:v>153240.88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gapWidth val="16"/>
        <c:gapDepth val="153"/>
        <c:shape val="cylinder"/>
        <c:axId val="59614336"/>
        <c:axId val="59619200"/>
        <c:axId val="0"/>
      </c:bar3DChart>
      <c:catAx>
        <c:axId val="59614336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59619200"/>
        <c:crosses val="autoZero"/>
        <c:auto val="1"/>
        <c:lblAlgn val="ctr"/>
        <c:lblOffset val="100"/>
      </c:catAx>
      <c:valAx>
        <c:axId val="59619200"/>
        <c:scaling>
          <c:orientation val="minMax"/>
        </c:scaling>
        <c:axPos val="l"/>
        <c:majorGridlines/>
        <c:minorGridlines>
          <c:spPr>
            <a:ln>
              <a:solidFill>
                <a:schemeClr val="bg1">
                  <a:lumMod val="65000"/>
                </a:schemeClr>
              </a:solidFill>
            </a:ln>
          </c:spPr>
        </c:minorGridlines>
        <c:numFmt formatCode="&quot;$&quot;#,##0.00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59614336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064A2">
            <a:lumMod val="50000"/>
          </a:srgbClr>
        </a:gs>
        <a:gs pos="39999">
          <a:srgbClr val="8064A2">
            <a:lumMod val="60000"/>
            <a:lumOff val="40000"/>
          </a:srgbClr>
        </a:gs>
        <a:gs pos="70000">
          <a:schemeClr val="accent4">
            <a:lumMod val="40000"/>
            <a:lumOff val="60000"/>
          </a:schemeClr>
        </a:gs>
        <a:gs pos="100000">
          <a:srgbClr val="8064A2">
            <a:lumMod val="20000"/>
            <a:lumOff val="80000"/>
          </a:srgbClr>
        </a:gs>
      </a:gsLst>
      <a:lin ang="13800000" scaled="0"/>
      <a:tileRect/>
    </a:gradFill>
    <a:ln>
      <a:solidFill>
        <a:srgbClr val="92D05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0</xdr:row>
      <xdr:rowOff>95250</xdr:rowOff>
    </xdr:from>
    <xdr:to>
      <xdr:col>12</xdr:col>
      <xdr:colOff>95250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showWhiteSpace="0" view="pageLayout" topLeftCell="A6" zoomScaleNormal="100" workbookViewId="0">
      <selection activeCell="A29" sqref="A29"/>
    </sheetView>
  </sheetViews>
  <sheetFormatPr defaultRowHeight="15"/>
  <cols>
    <col min="1" max="2" width="15.7109375" style="3" customWidth="1"/>
    <col min="3" max="3" width="25.7109375" customWidth="1"/>
    <col min="4" max="4" width="13.7109375" style="5" customWidth="1"/>
    <col min="5" max="8" width="13.7109375" style="7" customWidth="1"/>
  </cols>
  <sheetData>
    <row r="1" spans="1:8" s="1" customFormat="1">
      <c r="A1" s="2" t="s">
        <v>0</v>
      </c>
      <c r="B1" s="2"/>
      <c r="D1" s="4"/>
      <c r="E1" s="6"/>
      <c r="F1" s="6"/>
      <c r="G1" s="6"/>
      <c r="H1" s="6"/>
    </row>
    <row r="2" spans="1:8" s="1" customFormat="1">
      <c r="A2" s="2" t="s">
        <v>1</v>
      </c>
      <c r="B2" s="2"/>
      <c r="D2" s="4"/>
      <c r="E2" s="6"/>
      <c r="F2" s="6"/>
      <c r="G2" s="6"/>
      <c r="H2" s="6"/>
    </row>
    <row r="3" spans="1:8" s="1" customFormat="1">
      <c r="A3" s="2" t="s">
        <v>2</v>
      </c>
      <c r="B3" s="2"/>
      <c r="D3" s="4"/>
      <c r="E3" s="6"/>
      <c r="F3" s="6"/>
      <c r="G3" s="6"/>
      <c r="H3" s="6"/>
    </row>
    <row r="4" spans="1:8" s="1" customFormat="1">
      <c r="A4" s="2"/>
      <c r="B4" s="2"/>
      <c r="D4" s="4"/>
      <c r="E4" s="6"/>
      <c r="F4" s="6"/>
      <c r="G4" s="6"/>
      <c r="H4" s="6"/>
    </row>
    <row r="5" spans="1:8" s="1" customFormat="1">
      <c r="A5" s="2"/>
      <c r="B5" s="2"/>
      <c r="D5" s="4" t="s">
        <v>6</v>
      </c>
      <c r="E5" s="6">
        <v>2010</v>
      </c>
      <c r="F5" s="6" t="s">
        <v>9</v>
      </c>
      <c r="G5" s="6">
        <v>2011</v>
      </c>
      <c r="H5" s="6">
        <v>2011</v>
      </c>
    </row>
    <row r="6" spans="1:8" s="1" customFormat="1">
      <c r="A6" s="2" t="s">
        <v>3</v>
      </c>
      <c r="B6" s="2" t="s">
        <v>4</v>
      </c>
      <c r="C6" s="1" t="s">
        <v>5</v>
      </c>
      <c r="D6" s="4" t="s">
        <v>7</v>
      </c>
      <c r="E6" s="6" t="s">
        <v>8</v>
      </c>
      <c r="F6" s="6" t="s">
        <v>10</v>
      </c>
      <c r="G6" s="6" t="s">
        <v>11</v>
      </c>
      <c r="H6" s="6" t="s">
        <v>12</v>
      </c>
    </row>
    <row r="7" spans="1:8">
      <c r="E7" s="8"/>
    </row>
    <row r="8" spans="1:8">
      <c r="A8" s="3" t="s">
        <v>15</v>
      </c>
      <c r="B8" s="3" t="s">
        <v>29</v>
      </c>
      <c r="C8" t="s">
        <v>42</v>
      </c>
      <c r="D8" s="5">
        <v>5</v>
      </c>
      <c r="E8" s="9">
        <v>239048</v>
      </c>
      <c r="F8" s="11">
        <f>IF(D8&gt;=5,5.5%,4%)</f>
        <v>5.5E-2</v>
      </c>
      <c r="G8" s="9">
        <f>E8*F8</f>
        <v>13147.64</v>
      </c>
      <c r="H8" s="9">
        <f>E8+G8</f>
        <v>252195.64</v>
      </c>
    </row>
    <row r="9" spans="1:8">
      <c r="A9" s="3" t="s">
        <v>13</v>
      </c>
      <c r="B9" s="3" t="s">
        <v>27</v>
      </c>
      <c r="C9" t="s">
        <v>40</v>
      </c>
      <c r="D9" s="5">
        <v>25</v>
      </c>
      <c r="E9" s="9">
        <v>226595</v>
      </c>
      <c r="F9" s="11">
        <f>IF(D9&gt;=5,5.5%,4%)</f>
        <v>5.5E-2</v>
      </c>
      <c r="G9" s="9">
        <f>E9*F9</f>
        <v>12462.725</v>
      </c>
      <c r="H9" s="9">
        <f>E9+G9</f>
        <v>239057.72500000001</v>
      </c>
    </row>
    <row r="10" spans="1:8">
      <c r="A10" s="3" t="s">
        <v>14</v>
      </c>
      <c r="B10" s="3" t="s">
        <v>28</v>
      </c>
      <c r="C10" t="s">
        <v>41</v>
      </c>
      <c r="D10" s="5">
        <v>3</v>
      </c>
      <c r="E10" s="9">
        <v>147347</v>
      </c>
      <c r="F10" s="11">
        <f>IF(D10&gt;=5,5.5%,4%)</f>
        <v>0.04</v>
      </c>
      <c r="G10" s="9">
        <f>E10*F10</f>
        <v>5893.88</v>
      </c>
      <c r="H10" s="9">
        <f>E10+G10</f>
        <v>153240.88</v>
      </c>
    </row>
    <row r="11" spans="1:8">
      <c r="A11" s="3" t="s">
        <v>19</v>
      </c>
      <c r="B11" s="3" t="s">
        <v>33</v>
      </c>
      <c r="C11" t="s">
        <v>46</v>
      </c>
      <c r="D11" s="5">
        <v>6</v>
      </c>
      <c r="E11" s="9">
        <v>135429</v>
      </c>
      <c r="F11" s="11">
        <f>IF(D11&gt;=5,5.5%,4%)</f>
        <v>5.5E-2</v>
      </c>
      <c r="G11" s="9">
        <f>E11*F11</f>
        <v>7448.5950000000003</v>
      </c>
      <c r="H11" s="9">
        <f>E11+G11</f>
        <v>142877.595</v>
      </c>
    </row>
    <row r="12" spans="1:8">
      <c r="A12" s="3" t="s">
        <v>17</v>
      </c>
      <c r="B12" s="3" t="s">
        <v>31</v>
      </c>
      <c r="C12" t="s">
        <v>44</v>
      </c>
      <c r="D12" s="5">
        <v>16</v>
      </c>
      <c r="E12" s="9">
        <v>131934</v>
      </c>
      <c r="F12" s="11">
        <f>IF(D12&gt;=5,5.5%,4%)</f>
        <v>5.5E-2</v>
      </c>
      <c r="G12" s="9">
        <f>E12*F12</f>
        <v>7256.37</v>
      </c>
      <c r="H12" s="9">
        <f>E12+G12</f>
        <v>139190.37</v>
      </c>
    </row>
    <row r="13" spans="1:8">
      <c r="A13" s="3" t="s">
        <v>24</v>
      </c>
      <c r="B13" s="3" t="s">
        <v>38</v>
      </c>
      <c r="C13" t="s">
        <v>51</v>
      </c>
      <c r="D13" s="5">
        <v>12</v>
      </c>
      <c r="E13" s="9">
        <v>62008</v>
      </c>
      <c r="F13" s="11">
        <f>IF(D13&gt;=5,5.5%,4%)</f>
        <v>5.5E-2</v>
      </c>
      <c r="G13" s="9">
        <f>E13*F13</f>
        <v>3410.44</v>
      </c>
      <c r="H13" s="9">
        <f>E13+G13</f>
        <v>65418.44</v>
      </c>
    </row>
    <row r="14" spans="1:8">
      <c r="A14" s="3" t="s">
        <v>25</v>
      </c>
      <c r="B14" s="3" t="s">
        <v>39</v>
      </c>
      <c r="C14" t="s">
        <v>52</v>
      </c>
      <c r="D14" s="5">
        <v>11</v>
      </c>
      <c r="E14" s="9">
        <v>50107</v>
      </c>
      <c r="F14" s="11">
        <f>IF(D14&gt;=5,5.5%,4%)</f>
        <v>5.5E-2</v>
      </c>
      <c r="G14" s="9">
        <f>E14*F14</f>
        <v>2755.8850000000002</v>
      </c>
      <c r="H14" s="9">
        <f>E14+G14</f>
        <v>52862.885000000002</v>
      </c>
    </row>
    <row r="15" spans="1:8">
      <c r="A15" s="3" t="s">
        <v>23</v>
      </c>
      <c r="B15" s="3" t="s">
        <v>37</v>
      </c>
      <c r="C15" t="s">
        <v>50</v>
      </c>
      <c r="D15" s="5">
        <v>4</v>
      </c>
      <c r="E15" s="9">
        <v>50232</v>
      </c>
      <c r="F15" s="11">
        <f>IF(D15&gt;=5,5.5%,4%)</f>
        <v>0.04</v>
      </c>
      <c r="G15" s="9">
        <f>E15*F15</f>
        <v>2009.28</v>
      </c>
      <c r="H15" s="9">
        <f>E15+G15</f>
        <v>52241.279999999999</v>
      </c>
    </row>
    <row r="16" spans="1:8">
      <c r="A16" s="3" t="s">
        <v>22</v>
      </c>
      <c r="B16" s="3" t="s">
        <v>36</v>
      </c>
      <c r="C16" t="s">
        <v>49</v>
      </c>
      <c r="D16" s="5">
        <v>17</v>
      </c>
      <c r="E16" s="9">
        <v>45448</v>
      </c>
      <c r="F16" s="11">
        <f>IF(D16&gt;=5,5.5%,4%)</f>
        <v>5.5E-2</v>
      </c>
      <c r="G16" s="9">
        <f>E16*F16</f>
        <v>2499.64</v>
      </c>
      <c r="H16" s="9">
        <f>E16+G16</f>
        <v>47947.64</v>
      </c>
    </row>
    <row r="17" spans="1:8">
      <c r="A17" s="3" t="s">
        <v>16</v>
      </c>
      <c r="B17" s="3" t="s">
        <v>30</v>
      </c>
      <c r="C17" t="s">
        <v>43</v>
      </c>
      <c r="D17" s="5">
        <v>10</v>
      </c>
      <c r="E17" s="9">
        <v>40290</v>
      </c>
      <c r="F17" s="11">
        <f>IF(D17&gt;=5,5.5%,4%)</f>
        <v>5.5E-2</v>
      </c>
      <c r="G17" s="9">
        <f>E17*F17</f>
        <v>2215.9499999999998</v>
      </c>
      <c r="H17" s="9">
        <f>E17+G17</f>
        <v>42505.95</v>
      </c>
    </row>
    <row r="18" spans="1:8">
      <c r="A18" s="3" t="s">
        <v>20</v>
      </c>
      <c r="B18" s="3" t="s">
        <v>34</v>
      </c>
      <c r="C18" t="s">
        <v>47</v>
      </c>
      <c r="D18" s="5">
        <v>3</v>
      </c>
      <c r="E18" s="9">
        <v>40290</v>
      </c>
      <c r="F18" s="11">
        <f>IF(D18&gt;=5,5.5%,4%)</f>
        <v>0.04</v>
      </c>
      <c r="G18" s="9">
        <f>E18*F18</f>
        <v>1611.6000000000001</v>
      </c>
      <c r="H18" s="9">
        <f>E18+G18</f>
        <v>41901.599999999999</v>
      </c>
    </row>
    <row r="19" spans="1:8">
      <c r="A19" s="3" t="s">
        <v>18</v>
      </c>
      <c r="B19" s="3" t="s">
        <v>32</v>
      </c>
      <c r="C19" t="s">
        <v>45</v>
      </c>
      <c r="D19" s="5">
        <v>1</v>
      </c>
      <c r="E19" s="9">
        <v>40269</v>
      </c>
      <c r="F19" s="11">
        <f>IF(D19&gt;=5,5.5%,4%)</f>
        <v>0.04</v>
      </c>
      <c r="G19" s="9">
        <f>E19*F19</f>
        <v>1610.76</v>
      </c>
      <c r="H19" s="9">
        <f>E19+G19</f>
        <v>41879.760000000002</v>
      </c>
    </row>
    <row r="20" spans="1:8">
      <c r="A20" s="3" t="s">
        <v>21</v>
      </c>
      <c r="B20" s="3" t="s">
        <v>35</v>
      </c>
      <c r="C20" t="s">
        <v>48</v>
      </c>
      <c r="D20" s="5">
        <v>4</v>
      </c>
      <c r="E20" s="9">
        <v>40165</v>
      </c>
      <c r="F20" s="11">
        <f>IF(D20&gt;=5,5.5%,4%)</f>
        <v>0.04</v>
      </c>
      <c r="G20" s="9">
        <f>E20*F20</f>
        <v>1606.6000000000001</v>
      </c>
      <c r="H20" s="9">
        <f>E20+G20</f>
        <v>41771.599999999999</v>
      </c>
    </row>
    <row r="21" spans="1:8" s="1" customFormat="1">
      <c r="A21" s="2" t="s">
        <v>26</v>
      </c>
      <c r="B21" s="2"/>
      <c r="D21" s="4"/>
      <c r="E21" s="10">
        <f>SUM(E8:E20)</f>
        <v>1249162</v>
      </c>
      <c r="F21" s="6"/>
      <c r="G21" s="10">
        <f>SUM(G8:G20)</f>
        <v>63929.364999999998</v>
      </c>
      <c r="H21" s="10">
        <f>SUM(H8:H20)</f>
        <v>1313091.365</v>
      </c>
    </row>
    <row r="23" spans="1:8">
      <c r="B23" s="3" t="s">
        <v>53</v>
      </c>
      <c r="D23" s="12">
        <f>COUNTIF(F8:F20,"=5.5%")</f>
        <v>8</v>
      </c>
    </row>
    <row r="24" spans="1:8">
      <c r="B24" s="3" t="s">
        <v>54</v>
      </c>
      <c r="D24" s="13">
        <f>COUNTIF(F8:F20,"=4%")</f>
        <v>5</v>
      </c>
    </row>
    <row r="25" spans="1:8">
      <c r="B25" s="3" t="s">
        <v>55</v>
      </c>
      <c r="D25" s="5" t="s">
        <v>57</v>
      </c>
    </row>
    <row r="26" spans="1:8">
      <c r="B26" s="3" t="s">
        <v>56</v>
      </c>
      <c r="D26" s="5" t="s">
        <v>58</v>
      </c>
    </row>
    <row r="27" spans="1:8">
      <c r="B27" s="3" t="s">
        <v>60</v>
      </c>
      <c r="D27" s="5" t="s">
        <v>61</v>
      </c>
    </row>
    <row r="28" spans="1:8">
      <c r="B28" s="3" t="s">
        <v>59</v>
      </c>
    </row>
  </sheetData>
  <sortState ref="A8:H20">
    <sortCondition descending="1" ref="H8:H20"/>
  </sortState>
  <pageMargins left="0.7" right="0.7" top="0.75" bottom="0.75" header="0.3" footer="0.3"/>
  <pageSetup orientation="landscape" r:id="rId1"/>
  <headerFooter>
    <oddHeader>&amp;LActivity 48- Sarah Rebello&amp;CRaise&amp;RApril 9, 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7" sqref="O1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2012-04-09T14:59:19Z</dcterms:created>
  <dcterms:modified xsi:type="dcterms:W3CDTF">2012-04-10T17:43:20Z</dcterms:modified>
</cp:coreProperties>
</file>